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H59" i="1" l="1"/>
  <c r="G59" i="1"/>
  <c r="G60" i="1"/>
  <c r="H60" i="1"/>
  <c r="G2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4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5" i="1"/>
  <c r="H12" i="1"/>
  <c r="H11" i="1"/>
  <c r="H10" i="1"/>
  <c r="H9" i="1"/>
  <c r="H8" i="1"/>
  <c r="H7" i="1"/>
  <c r="G89" i="1"/>
  <c r="G88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<sst xmlns="http://schemas.openxmlformats.org/spreadsheetml/2006/main" count="263" uniqueCount="111">
  <si>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</si>
  <si>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</si>
  <si>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</si>
  <si>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</si>
  <si>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</si>
  <si>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</si>
  <si>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</si>
  <si>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</si>
  <si>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</si>
  <si>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</si>
  <si>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</si>
  <si>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</si>
  <si>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</si>
  <si>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</si>
  <si>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</si>
  <si>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</si>
  <si>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</si>
  <si>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</si>
  <si>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</si>
  <si>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</si>
  <si>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</si>
  <si>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</si>
  <si>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</si>
  <si>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</si>
  <si>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</si>
  <si>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</si>
  <si>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</si>
  <si>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</si>
  <si>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</si>
  <si>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</si>
  <si>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</si>
  <si>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</si>
  <si>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</si>
  <si>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</si>
  <si>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</si>
  <si>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</si>
  <si>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</si>
  <si>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</si>
  <si>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</si>
  <si>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</si>
  <si>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</si>
  <si>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</si>
  <si>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</si>
  <si>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</si>
  <si>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</si>
  <si>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</si>
  <si>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</si>
  <si>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</si>
  <si>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</si>
  <si>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</si>
  <si>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</si>
  <si>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</si>
  <si>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</si>
  <si>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</si>
  <si>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</si>
  <si>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</si>
  <si>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</si>
  <si>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</si>
  <si>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</si>
  <si>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</si>
  <si>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</si>
  <si>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</si>
  <si>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</si>
  <si>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</si>
  <si>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</si>
  <si>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</si>
  <si>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</si>
  <si>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</si>
  <si>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</si>
  <si>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</si>
  <si>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</si>
  <si>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</si>
  <si>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</si>
  <si>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</si>
  <si>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</si>
  <si>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</si>
  <si>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</si>
  <si>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</si>
  <si>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</si>
  <si>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</si>
  <si>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</si>
  <si>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</si>
  <si>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</si>
  <si>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</si>
  <si>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</si>
  <si>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</si>
  <si>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</si>
  <si>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</si>
  <si>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</si>
  <si>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</si>
  <si>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2018 год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</si>
  <si>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</si>
  <si>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</si>
  <si>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</si>
  <si>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</si>
  <si>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</si>
  <si>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квартал 2018 года в сравнении с соответствующим периодом 2017 года</t>
  </si>
  <si>
    <t>Исполнено за I квартал 2017 года</t>
  </si>
  <si>
    <t>Исполнено за I квартал 2018 года</t>
  </si>
  <si>
    <t>Темп роста к соответствующему периоду 2017 года, %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</si>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</sst>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I5" sqref="I5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7" customWidth="1"/>
    <col min="6" max="6" width="25" customWidth="1"/>
    <col min="7" max="7" width="14" customWidth="1"/>
    <col min="8" max="8" width="17" customWidth="1"/>
  </cols>
  <sheetData>
    <row r="1" spans="1:8" ht="55.5" customHeight="1" x14ac:dyDescent="0.25">
      <c r="A1" s="40" t="s">
        <v>96</v>
      </c>
      <c r="B1" s="41"/>
      <c r="C1" s="41"/>
      <c r="D1" s="41"/>
      <c r="E1" s="41"/>
      <c r="F1" s="41"/>
      <c r="G1" s="41"/>
      <c r="H1" s="41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2" t="s">
        <v>0</v>
      </c>
      <c r="B3" s="42" t="s">
        <v>1</v>
      </c>
      <c r="C3" s="42" t="s">
        <v>92</v>
      </c>
      <c r="D3" s="39" t="s">
        <v>97</v>
      </c>
      <c r="E3" s="39" t="s">
        <v>90</v>
      </c>
      <c r="F3" s="39"/>
      <c r="G3" s="39"/>
      <c r="H3" s="44" t="s">
        <v>99</v>
      </c>
    </row>
    <row r="4" spans="1:8" ht="39" customHeight="1" x14ac:dyDescent="0.2">
      <c r="A4" s="43"/>
      <c r="B4" s="43"/>
      <c r="C4" s="43"/>
      <c r="D4" s="39"/>
      <c r="E4" s="28" t="s">
        <v>110</v>
      </c>
      <c r="F4" s="29" t="s">
        <v>98</v>
      </c>
      <c r="G4" s="28" t="s">
        <v>91</v>
      </c>
      <c r="H4" s="45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13973851.120000001</v>
      </c>
      <c r="E5" s="30">
        <f>SUM(E6,E18,E21,E26,E37,E43,E48,E57,E61,E69,E75,E80,E84,E86)</f>
        <v>69252444.299999997</v>
      </c>
      <c r="F5" s="30">
        <f>SUM(F6,F18,F21,F26,F37,F43,F48,F57,F61,F69,F75,F80,F84,F86)</f>
        <v>11678330.000000002</v>
      </c>
      <c r="G5" s="30">
        <f>F5/E5*100</f>
        <v>16.863419216525767</v>
      </c>
      <c r="H5" s="31">
        <f>F5/D5*100</f>
        <v>83.572738107145369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814863.10000000009</v>
      </c>
      <c r="E6" s="32">
        <f>SUM(E7:E17)</f>
        <v>6947868.3000000007</v>
      </c>
      <c r="F6" s="32">
        <f>SUM(F7:F17)</f>
        <v>975890</v>
      </c>
      <c r="G6" s="33">
        <f>F6/E6*100</f>
        <v>14.045890881380119</v>
      </c>
      <c r="H6" s="33">
        <f>F6/D6*100</f>
        <v>119.76122124072128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1583.9</v>
      </c>
      <c r="E7" s="35">
        <v>11091.9</v>
      </c>
      <c r="F7" s="34">
        <v>2056.1999999999998</v>
      </c>
      <c r="G7" s="36">
        <f>F7/E7*100</f>
        <v>18.537851946014658</v>
      </c>
      <c r="H7" s="36">
        <f>F7/D7*100</f>
        <v>129.818801692026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45517.2</v>
      </c>
      <c r="E8" s="35">
        <v>265544.09999999998</v>
      </c>
      <c r="F8" s="34">
        <v>55613.5</v>
      </c>
      <c r="G8" s="36">
        <f t="shared" ref="G8:G79" si="0">F8/E8*100</f>
        <v>20.943225626176595</v>
      </c>
      <c r="H8" s="36">
        <f t="shared" ref="H8:H79" si="1">F8/D8*100</f>
        <v>122.18128531632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378261.2</v>
      </c>
      <c r="E9" s="35">
        <v>2146981.9</v>
      </c>
      <c r="F9" s="34">
        <v>465234.4</v>
      </c>
      <c r="G9" s="36">
        <f t="shared" si="0"/>
        <v>21.669227858884142</v>
      </c>
      <c r="H9" s="36">
        <f t="shared" si="1"/>
        <v>122.9928948567815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39000.6</v>
      </c>
      <c r="E10" s="35">
        <v>183818.6</v>
      </c>
      <c r="F10" s="34">
        <v>34107</v>
      </c>
      <c r="G10" s="36">
        <f t="shared" si="0"/>
        <v>18.554705562984378</v>
      </c>
      <c r="H10" s="36">
        <f t="shared" si="1"/>
        <v>87.45250073075799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85752.1</v>
      </c>
      <c r="E11" s="35">
        <v>494263.5</v>
      </c>
      <c r="F11" s="34">
        <v>115482.3</v>
      </c>
      <c r="G11" s="36">
        <f t="shared" si="0"/>
        <v>23.364521151167345</v>
      </c>
      <c r="H11" s="36">
        <f t="shared" si="1"/>
        <v>134.66993811230279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15333.9</v>
      </c>
      <c r="E12" s="35">
        <v>78034.2</v>
      </c>
      <c r="F12" s="34">
        <v>18869.7</v>
      </c>
      <c r="G12" s="36">
        <f t="shared" si="0"/>
        <v>24.18132049793552</v>
      </c>
      <c r="H12" s="36">
        <f t="shared" si="1"/>
        <v>123.05871304756128</v>
      </c>
    </row>
    <row r="13" spans="1:8" ht="18" customHeight="1" x14ac:dyDescent="0.2">
      <c r="A13" s="7" t="s">
        <v>3</v>
      </c>
      <c r="B13" s="7" t="s">
        <v>37</v>
      </c>
      <c r="C13" s="10" t="s">
        <v>105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0</v>
      </c>
      <c r="E14" s="35">
        <v>5200</v>
      </c>
      <c r="F14" s="34">
        <v>0</v>
      </c>
      <c r="G14" s="36">
        <f t="shared" si="0"/>
        <v>0</v>
      </c>
      <c r="H14" s="36">
        <v>0</v>
      </c>
    </row>
    <row r="15" spans="1:8" ht="15" x14ac:dyDescent="0.2">
      <c r="A15" s="7" t="s">
        <v>3</v>
      </c>
      <c r="B15" s="7" t="s">
        <v>75</v>
      </c>
      <c r="C15" s="10" t="s">
        <v>93</v>
      </c>
      <c r="D15" s="34">
        <v>296</v>
      </c>
      <c r="E15" s="35">
        <v>88720.9</v>
      </c>
      <c r="F15" s="34">
        <v>84.2</v>
      </c>
      <c r="G15" s="36">
        <f t="shared" si="0"/>
        <v>9.4904357372389156E-2</v>
      </c>
      <c r="H15" s="36">
        <f t="shared" si="1"/>
        <v>28.445945945945951</v>
      </c>
    </row>
    <row r="16" spans="1:8" ht="30" x14ac:dyDescent="0.2">
      <c r="A16" s="7" t="s">
        <v>3</v>
      </c>
      <c r="B16" s="7" t="s">
        <v>41</v>
      </c>
      <c r="C16" s="10" t="s">
        <v>102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249118.2</v>
      </c>
      <c r="E17" s="35">
        <v>3674213.2</v>
      </c>
      <c r="F17" s="34">
        <v>284442.7</v>
      </c>
      <c r="G17" s="36">
        <f t="shared" si="0"/>
        <v>7.7415948535593957</v>
      </c>
      <c r="H17" s="36">
        <f t="shared" si="1"/>
        <v>114.17981504362187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3233.9</v>
      </c>
      <c r="E18" s="32">
        <f>SUM(E19:E20)</f>
        <v>29962</v>
      </c>
      <c r="F18" s="32">
        <f t="shared" ref="F18" si="2">SUM(F19:F19)</f>
        <v>3610.5</v>
      </c>
      <c r="G18" s="33">
        <f t="shared" si="0"/>
        <v>12.050263667311928</v>
      </c>
      <c r="H18" s="33">
        <f t="shared" si="1"/>
        <v>111.64538173722131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3233.9</v>
      </c>
      <c r="E19" s="35">
        <v>29952</v>
      </c>
      <c r="F19" s="34">
        <v>3610.5</v>
      </c>
      <c r="G19" s="36">
        <f t="shared" si="0"/>
        <v>12.054286858974358</v>
      </c>
      <c r="H19" s="36">
        <f t="shared" si="1"/>
        <v>111.64538173722131</v>
      </c>
    </row>
    <row r="20" spans="1:8" ht="16.5" customHeight="1" x14ac:dyDescent="0.2">
      <c r="A20" s="11" t="s">
        <v>6</v>
      </c>
      <c r="B20" s="11" t="s">
        <v>10</v>
      </c>
      <c r="C20" s="8" t="s">
        <v>100</v>
      </c>
      <c r="D20" s="34">
        <v>0</v>
      </c>
      <c r="E20" s="35">
        <v>10</v>
      </c>
      <c r="F20" s="34">
        <v>0</v>
      </c>
      <c r="G20" s="36">
        <f t="shared" si="0"/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115168.42000000001</v>
      </c>
      <c r="E21" s="32">
        <f t="shared" ref="E21:F21" si="3">SUM(E22:E25)</f>
        <v>631637.30000000005</v>
      </c>
      <c r="F21" s="32">
        <f t="shared" si="3"/>
        <v>111715.7</v>
      </c>
      <c r="G21" s="33">
        <f t="shared" si="0"/>
        <v>17.68668506435576</v>
      </c>
      <c r="H21" s="33">
        <f t="shared" si="1"/>
        <v>97.002025381610679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13537.5</v>
      </c>
      <c r="E22" s="35">
        <v>88925.8</v>
      </c>
      <c r="F22" s="37">
        <v>17419</v>
      </c>
      <c r="G22" s="36">
        <f t="shared" si="0"/>
        <v>19.588240982931836</v>
      </c>
      <c r="H22" s="36">
        <f t="shared" si="1"/>
        <v>128.67220683287167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33480.400000000001</v>
      </c>
      <c r="E23" s="35">
        <v>203369.5</v>
      </c>
      <c r="F23" s="37">
        <v>34505.599999999999</v>
      </c>
      <c r="G23" s="36">
        <f t="shared" si="0"/>
        <v>16.96694932130924</v>
      </c>
      <c r="H23" s="36">
        <f t="shared" si="1"/>
        <v>103.06209005866118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55204.2</v>
      </c>
      <c r="E24" s="35">
        <v>223035</v>
      </c>
      <c r="F24" s="37">
        <v>45801.8</v>
      </c>
      <c r="G24" s="36">
        <f t="shared" si="0"/>
        <v>20.535700674781985</v>
      </c>
      <c r="H24" s="36">
        <f t="shared" si="1"/>
        <v>82.967962582557135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12946.32</v>
      </c>
      <c r="E25" s="35">
        <v>116307</v>
      </c>
      <c r="F25" s="37">
        <v>13989.3</v>
      </c>
      <c r="G25" s="36">
        <f t="shared" si="0"/>
        <v>12.027908896283112</v>
      </c>
      <c r="H25" s="36">
        <f t="shared" si="1"/>
        <v>108.05618894017759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3297137.8000000003</v>
      </c>
      <c r="E26" s="38">
        <f t="shared" ref="E26:F26" si="4">SUM(E27:E36)</f>
        <v>14497643.4</v>
      </c>
      <c r="F26" s="38">
        <f t="shared" si="4"/>
        <v>1689164.1</v>
      </c>
      <c r="G26" s="33">
        <f t="shared" si="0"/>
        <v>11.651301203890833</v>
      </c>
      <c r="H26" s="33">
        <f t="shared" si="1"/>
        <v>51.231225458638697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54210.6</v>
      </c>
      <c r="E27" s="35">
        <v>311364.5</v>
      </c>
      <c r="F27" s="37">
        <v>57684.7</v>
      </c>
      <c r="G27" s="36">
        <f t="shared" si="0"/>
        <v>18.526421605545913</v>
      </c>
      <c r="H27" s="36">
        <f t="shared" si="1"/>
        <v>106.40852526996565</v>
      </c>
    </row>
    <row r="28" spans="1:8" ht="15" x14ac:dyDescent="0.2">
      <c r="A28" s="15" t="s">
        <v>10</v>
      </c>
      <c r="B28" s="15" t="s">
        <v>6</v>
      </c>
      <c r="C28" s="14" t="s">
        <v>103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1024.7</v>
      </c>
      <c r="E29" s="35">
        <v>9724.7000000000007</v>
      </c>
      <c r="F29" s="37">
        <v>0</v>
      </c>
      <c r="G29" s="36">
        <f t="shared" si="0"/>
        <v>0</v>
      </c>
      <c r="H29" s="36">
        <f t="shared" si="1"/>
        <v>0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724338.5</v>
      </c>
      <c r="E30" s="35">
        <v>2602897</v>
      </c>
      <c r="F30" s="37">
        <v>212847.9</v>
      </c>
      <c r="G30" s="36">
        <f t="shared" si="0"/>
        <v>8.1773462415147424</v>
      </c>
      <c r="H30" s="36">
        <f t="shared" si="1"/>
        <v>29.385142443760753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1048.0999999999999</v>
      </c>
      <c r="E31" s="35">
        <v>46344.9</v>
      </c>
      <c r="F31" s="37">
        <v>2745.7</v>
      </c>
      <c r="G31" s="36">
        <f t="shared" si="0"/>
        <v>5.9244922310761261</v>
      </c>
      <c r="H31" s="36">
        <f t="shared" si="1"/>
        <v>261.96927774067359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62119.3</v>
      </c>
      <c r="E32" s="35">
        <v>334377.90000000002</v>
      </c>
      <c r="F32" s="37">
        <v>59803.3</v>
      </c>
      <c r="G32" s="36">
        <f t="shared" si="0"/>
        <v>17.884943951140311</v>
      </c>
      <c r="H32" s="36">
        <f t="shared" si="1"/>
        <v>96.27169011885195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246886.2</v>
      </c>
      <c r="E33" s="35">
        <v>875476.8</v>
      </c>
      <c r="F33" s="37">
        <v>403822.1</v>
      </c>
      <c r="G33" s="36">
        <f t="shared" si="0"/>
        <v>46.125962446977461</v>
      </c>
      <c r="H33" s="36">
        <f t="shared" si="1"/>
        <v>163.56608834353639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1745361.5</v>
      </c>
      <c r="E34" s="35">
        <v>7003688.7000000002</v>
      </c>
      <c r="F34" s="37">
        <v>396322.2</v>
      </c>
      <c r="G34" s="36">
        <f t="shared" si="0"/>
        <v>5.6587637882877351</v>
      </c>
      <c r="H34" s="36">
        <f t="shared" si="1"/>
        <v>22.707169832725199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87080.5</v>
      </c>
      <c r="E35" s="35">
        <v>346521</v>
      </c>
      <c r="F35" s="37">
        <v>24244.799999999999</v>
      </c>
      <c r="G35" s="36">
        <f t="shared" si="0"/>
        <v>6.9966322387387772</v>
      </c>
      <c r="H35" s="36">
        <f t="shared" si="1"/>
        <v>27.841824518692469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375068.4</v>
      </c>
      <c r="E36" s="35">
        <v>2967247.9</v>
      </c>
      <c r="F36" s="37">
        <v>531693.4</v>
      </c>
      <c r="G36" s="36">
        <f t="shared" si="0"/>
        <v>17.918738774741406</v>
      </c>
      <c r="H36" s="36">
        <f t="shared" si="1"/>
        <v>141.75904981598023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1351257.1</v>
      </c>
      <c r="E37" s="32">
        <f t="shared" ref="E37:F37" si="5">SUM(E39:E42)+E38</f>
        <v>4301354.8</v>
      </c>
      <c r="F37" s="32">
        <f t="shared" si="5"/>
        <v>868278.00000000012</v>
      </c>
      <c r="G37" s="33">
        <f t="shared" si="0"/>
        <v>20.18615158182255</v>
      </c>
      <c r="H37" s="33">
        <f t="shared" si="1"/>
        <v>64.257053672465446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596329.1</v>
      </c>
      <c r="E38" s="35">
        <v>738201.59999999998</v>
      </c>
      <c r="F38" s="34">
        <v>142193.9</v>
      </c>
      <c r="G38" s="36">
        <f t="shared" si="0"/>
        <v>19.262204254230824</v>
      </c>
      <c r="H38" s="36">
        <f t="shared" si="1"/>
        <v>23.844870223505779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466813.1</v>
      </c>
      <c r="E39" s="35">
        <v>1541407.5</v>
      </c>
      <c r="F39" s="34">
        <v>390868.4</v>
      </c>
      <c r="G39" s="36">
        <f t="shared" si="0"/>
        <v>25.357888812659859</v>
      </c>
      <c r="H39" s="36">
        <f t="shared" si="1"/>
        <v>83.731240618568776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231905.6</v>
      </c>
      <c r="E40" s="35">
        <v>1675297.8</v>
      </c>
      <c r="F40" s="34">
        <v>239519.7</v>
      </c>
      <c r="G40" s="36">
        <f t="shared" si="0"/>
        <v>14.297141678333251</v>
      </c>
      <c r="H40" s="36">
        <f t="shared" si="1"/>
        <v>103.28327560869594</v>
      </c>
    </row>
    <row r="41" spans="1:8" ht="30" x14ac:dyDescent="0.2">
      <c r="A41" s="11" t="s">
        <v>12</v>
      </c>
      <c r="B41" s="11" t="s">
        <v>10</v>
      </c>
      <c r="C41" s="8" t="s">
        <v>104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56209.3</v>
      </c>
      <c r="E42" s="35">
        <v>346447.9</v>
      </c>
      <c r="F42" s="34">
        <v>95696</v>
      </c>
      <c r="G42" s="36">
        <f t="shared" si="0"/>
        <v>27.622046489529883</v>
      </c>
      <c r="H42" s="36">
        <f t="shared" si="1"/>
        <v>170.24940712657869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5850.3</v>
      </c>
      <c r="E43" s="38">
        <f t="shared" ref="E43:F43" si="6">SUM(E44:E47)</f>
        <v>53923.9</v>
      </c>
      <c r="F43" s="38">
        <f t="shared" si="6"/>
        <v>4898.5</v>
      </c>
      <c r="G43" s="33">
        <f t="shared" si="0"/>
        <v>9.0840981457201728</v>
      </c>
      <c r="H43" s="33">
        <f t="shared" si="1"/>
        <v>83.730748850486293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275.8</v>
      </c>
      <c r="E44" s="35">
        <v>0</v>
      </c>
      <c r="F44" s="37">
        <v>0</v>
      </c>
      <c r="G44" s="36">
        <v>0</v>
      </c>
      <c r="H44" s="36">
        <f t="shared" si="1"/>
        <v>0</v>
      </c>
    </row>
    <row r="45" spans="1:8" ht="15" x14ac:dyDescent="0.2">
      <c r="A45" s="11" t="s">
        <v>14</v>
      </c>
      <c r="B45" s="11" t="s">
        <v>6</v>
      </c>
      <c r="C45" s="8" t="s">
        <v>106</v>
      </c>
      <c r="D45" s="37"/>
      <c r="E45" s="35"/>
      <c r="F45" s="37"/>
      <c r="G45" s="36"/>
      <c r="H45" s="36"/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3121.5</v>
      </c>
      <c r="E46" s="35">
        <v>33670</v>
      </c>
      <c r="F46" s="37">
        <v>3009.5</v>
      </c>
      <c r="G46" s="36">
        <f t="shared" si="0"/>
        <v>8.9382239382239383</v>
      </c>
      <c r="H46" s="36">
        <f t="shared" si="1"/>
        <v>96.411981419189502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2453</v>
      </c>
      <c r="E47" s="35">
        <v>20253.900000000001</v>
      </c>
      <c r="F47" s="37">
        <v>1889</v>
      </c>
      <c r="G47" s="36">
        <f t="shared" si="0"/>
        <v>9.326598827880062</v>
      </c>
      <c r="H47" s="36">
        <f t="shared" si="1"/>
        <v>77.007745617611093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3143922.5</v>
      </c>
      <c r="E48" s="32">
        <f t="shared" ref="E48:F48" si="7">SUM(E49:E56)</f>
        <v>18549655.699999999</v>
      </c>
      <c r="F48" s="32">
        <f t="shared" si="7"/>
        <v>3268205.5999999992</v>
      </c>
      <c r="G48" s="33">
        <f t="shared" si="0"/>
        <v>17.618686043860098</v>
      </c>
      <c r="H48" s="33">
        <f t="shared" si="1"/>
        <v>103.95312225412678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840338.7</v>
      </c>
      <c r="E49" s="35">
        <v>5425157.5</v>
      </c>
      <c r="F49" s="34">
        <v>897368.7</v>
      </c>
      <c r="G49" s="36">
        <f t="shared" si="0"/>
        <v>16.540878306298019</v>
      </c>
      <c r="H49" s="36">
        <f t="shared" si="1"/>
        <v>106.78654928066504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1487859.2</v>
      </c>
      <c r="E50" s="35">
        <v>9059880.3000000007</v>
      </c>
      <c r="F50" s="34">
        <v>1536099.4</v>
      </c>
      <c r="G50" s="36">
        <f t="shared" si="0"/>
        <v>16.954963521979423</v>
      </c>
      <c r="H50" s="36">
        <f t="shared" si="1"/>
        <v>103.2422557188207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324693.09999999998</v>
      </c>
      <c r="E51" s="35">
        <v>1442961.8</v>
      </c>
      <c r="F51" s="34">
        <v>316731.8</v>
      </c>
      <c r="G51" s="36">
        <f t="shared" si="0"/>
        <v>21.950116766777885</v>
      </c>
      <c r="H51" s="36">
        <f t="shared" si="1"/>
        <v>97.548053839148423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274993</v>
      </c>
      <c r="E52" s="35">
        <v>1351295.4</v>
      </c>
      <c r="F52" s="34">
        <v>283588.90000000002</v>
      </c>
      <c r="G52" s="36">
        <f t="shared" si="0"/>
        <v>20.986447522873238</v>
      </c>
      <c r="H52" s="36">
        <f t="shared" si="1"/>
        <v>103.12586138556254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26008.3</v>
      </c>
      <c r="E53" s="35">
        <v>182143.5</v>
      </c>
      <c r="F53" s="34">
        <v>44220</v>
      </c>
      <c r="G53" s="36">
        <f t="shared" si="0"/>
        <v>24.2775613733128</v>
      </c>
      <c r="H53" s="36">
        <f t="shared" si="1"/>
        <v>170.022646616657</v>
      </c>
    </row>
    <row r="54" spans="1:8" ht="16.5" customHeight="1" x14ac:dyDescent="0.2">
      <c r="A54" s="7" t="s">
        <v>16</v>
      </c>
      <c r="B54" s="18" t="s">
        <v>14</v>
      </c>
      <c r="C54" s="8" t="s">
        <v>107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94</v>
      </c>
      <c r="D55" s="34">
        <v>21277</v>
      </c>
      <c r="E55" s="35">
        <v>265274.2</v>
      </c>
      <c r="F55" s="34">
        <v>27158.5</v>
      </c>
      <c r="G55" s="36">
        <f t="shared" si="0"/>
        <v>10.237897239912511</v>
      </c>
      <c r="H55" s="36">
        <f t="shared" si="1"/>
        <v>127.64252479202895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168753.2</v>
      </c>
      <c r="E56" s="35">
        <v>822943</v>
      </c>
      <c r="F56" s="34">
        <v>163038.29999999999</v>
      </c>
      <c r="G56" s="36">
        <f t="shared" si="0"/>
        <v>19.811615142239496</v>
      </c>
      <c r="H56" s="36">
        <f t="shared" si="1"/>
        <v>96.613456811485634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409377.3</v>
      </c>
      <c r="E57" s="32">
        <f>SUM(E58:E60)</f>
        <v>2430051.6999999997</v>
      </c>
      <c r="F57" s="32">
        <f>SUM(F58:F60)</f>
        <v>465373</v>
      </c>
      <c r="G57" s="33">
        <f t="shared" si="0"/>
        <v>19.150744817486807</v>
      </c>
      <c r="H57" s="33">
        <f t="shared" si="1"/>
        <v>113.67826208243595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375550.2</v>
      </c>
      <c r="E58" s="35">
        <v>2201615.2999999998</v>
      </c>
      <c r="F58" s="37">
        <v>414600</v>
      </c>
      <c r="G58" s="36">
        <f t="shared" si="0"/>
        <v>18.831627850696712</v>
      </c>
      <c r="H58" s="36">
        <f t="shared" si="1"/>
        <v>110.39802401915908</v>
      </c>
    </row>
    <row r="59" spans="1:8" ht="15" x14ac:dyDescent="0.2">
      <c r="A59" s="12" t="s">
        <v>37</v>
      </c>
      <c r="B59" s="18" t="s">
        <v>6</v>
      </c>
      <c r="C59" s="13" t="s">
        <v>101</v>
      </c>
      <c r="D59" s="37">
        <v>137</v>
      </c>
      <c r="E59" s="35">
        <v>2794.5</v>
      </c>
      <c r="F59" s="37">
        <v>953.2</v>
      </c>
      <c r="G59" s="36">
        <f t="shared" si="0"/>
        <v>34.109858650921453</v>
      </c>
      <c r="H59" s="36">
        <f t="shared" si="1"/>
        <v>695.76642335766428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33690.1</v>
      </c>
      <c r="E60" s="35">
        <v>225641.9</v>
      </c>
      <c r="F60" s="37">
        <v>49819.8</v>
      </c>
      <c r="G60" s="36">
        <f t="shared" si="0"/>
        <v>22.079143988771591</v>
      </c>
      <c r="H60" s="36">
        <f t="shared" si="1"/>
        <v>147.87667593744158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1179842.2</v>
      </c>
      <c r="E61" s="32">
        <f t="shared" ref="E61:F61" si="8">SUM(E62:E68)</f>
        <v>3896655.3000000003</v>
      </c>
      <c r="F61" s="32">
        <f t="shared" si="8"/>
        <v>800401.9</v>
      </c>
      <c r="G61" s="33">
        <f t="shared" si="0"/>
        <v>20.540741697116498</v>
      </c>
      <c r="H61" s="33">
        <f t="shared" si="1"/>
        <v>67.839741619684403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181375.2</v>
      </c>
      <c r="E62" s="35">
        <v>1233774.3</v>
      </c>
      <c r="F62" s="37">
        <v>203446.3</v>
      </c>
      <c r="G62" s="36">
        <f t="shared" si="0"/>
        <v>16.48975019174901</v>
      </c>
      <c r="H62" s="36">
        <f t="shared" si="1"/>
        <v>112.16875294968661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106649.2</v>
      </c>
      <c r="E63" s="35">
        <v>231309.3</v>
      </c>
      <c r="F63" s="37">
        <v>44783</v>
      </c>
      <c r="G63" s="36">
        <f t="shared" si="0"/>
        <v>19.360656921273812</v>
      </c>
      <c r="H63" s="36">
        <f t="shared" si="1"/>
        <v>41.990938516182027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22904.1</v>
      </c>
      <c r="E64" s="35">
        <v>35270.800000000003</v>
      </c>
      <c r="F64" s="37">
        <v>9852.6</v>
      </c>
      <c r="G64" s="36">
        <f t="shared" si="0"/>
        <v>27.934155165179124</v>
      </c>
      <c r="H64" s="36">
        <f t="shared" si="1"/>
        <v>43.016752459166703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27515.599999999999</v>
      </c>
      <c r="E65" s="35">
        <v>131964.9</v>
      </c>
      <c r="F65" s="37">
        <v>27550.3</v>
      </c>
      <c r="G65" s="36">
        <f t="shared" si="0"/>
        <v>20.876990775577443</v>
      </c>
      <c r="H65" s="36">
        <f t="shared" si="1"/>
        <v>100.12611027925978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28819.599999999999</v>
      </c>
      <c r="E66" s="35">
        <v>97664.8</v>
      </c>
      <c r="F66" s="37">
        <v>17600</v>
      </c>
      <c r="G66" s="36">
        <f t="shared" si="0"/>
        <v>18.020822240971157</v>
      </c>
      <c r="H66" s="36">
        <f t="shared" si="1"/>
        <v>61.069549889658425</v>
      </c>
    </row>
    <row r="67" spans="1:8" ht="28.5" customHeight="1" x14ac:dyDescent="0.2">
      <c r="A67" s="12" t="s">
        <v>26</v>
      </c>
      <c r="B67" s="15" t="s">
        <v>37</v>
      </c>
      <c r="C67" s="14" t="s">
        <v>108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812578.5</v>
      </c>
      <c r="E68" s="35">
        <v>2166671.2000000002</v>
      </c>
      <c r="F68" s="37">
        <v>497169.7</v>
      </c>
      <c r="G68" s="36">
        <f t="shared" si="0"/>
        <v>22.946245835547174</v>
      </c>
      <c r="H68" s="36">
        <f t="shared" si="1"/>
        <v>61.184205587521703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3233215.5</v>
      </c>
      <c r="E69" s="32">
        <f t="shared" ref="E69:F69" si="9">SUM(E70:E74)</f>
        <v>14056941.500000002</v>
      </c>
      <c r="F69" s="32">
        <f t="shared" si="9"/>
        <v>3071675.7</v>
      </c>
      <c r="G69" s="33">
        <f t="shared" si="0"/>
        <v>21.851664531719077</v>
      </c>
      <c r="H69" s="33">
        <f t="shared" si="1"/>
        <v>95.003741631202757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117343.8</v>
      </c>
      <c r="E70" s="35">
        <v>419443.5</v>
      </c>
      <c r="F70" s="34">
        <v>105978.6</v>
      </c>
      <c r="G70" s="36">
        <f t="shared" si="0"/>
        <v>25.266478083460587</v>
      </c>
      <c r="H70" s="36">
        <f t="shared" si="1"/>
        <v>90.314613980457423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298018.7</v>
      </c>
      <c r="E71" s="35">
        <v>1595255.9</v>
      </c>
      <c r="F71" s="37">
        <v>293182</v>
      </c>
      <c r="G71" s="36">
        <f t="shared" si="0"/>
        <v>18.37836800979705</v>
      </c>
      <c r="H71" s="36">
        <f t="shared" si="1"/>
        <v>98.377048151676377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2454600.4</v>
      </c>
      <c r="E72" s="35">
        <v>9572657</v>
      </c>
      <c r="F72" s="37">
        <v>2193727.4</v>
      </c>
      <c r="G72" s="36">
        <f t="shared" si="0"/>
        <v>22.916598808460385</v>
      </c>
      <c r="H72" s="36">
        <f t="shared" si="1"/>
        <v>89.372078648728319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234902.5</v>
      </c>
      <c r="E73" s="35">
        <v>1933795.8</v>
      </c>
      <c r="F73" s="37">
        <v>366353.6</v>
      </c>
      <c r="G73" s="36">
        <f t="shared" si="0"/>
        <v>18.944792412932117</v>
      </c>
      <c r="H73" s="36">
        <f t="shared" si="1"/>
        <v>155.9598556848054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128350.1</v>
      </c>
      <c r="E74" s="35">
        <v>535789.30000000005</v>
      </c>
      <c r="F74" s="37">
        <v>112434.1</v>
      </c>
      <c r="G74" s="36">
        <f t="shared" si="0"/>
        <v>20.984760240639368</v>
      </c>
      <c r="H74" s="36">
        <f t="shared" si="1"/>
        <v>87.599542189682751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258534.2</v>
      </c>
      <c r="E75" s="38">
        <f t="shared" ref="E75:F75" si="10">SUM(E76:E79)</f>
        <v>2796462.7</v>
      </c>
      <c r="F75" s="38">
        <f t="shared" si="10"/>
        <v>282360.8</v>
      </c>
      <c r="G75" s="33">
        <f t="shared" si="0"/>
        <v>10.097070130776283</v>
      </c>
      <c r="H75" s="33">
        <f t="shared" si="1"/>
        <v>109.21603408755978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164183.70000000001</v>
      </c>
      <c r="E76" s="35">
        <v>385649.8</v>
      </c>
      <c r="F76" s="37">
        <v>64095.4</v>
      </c>
      <c r="G76" s="36">
        <f t="shared" si="0"/>
        <v>16.620104561184785</v>
      </c>
      <c r="H76" s="36">
        <f t="shared" si="1"/>
        <v>39.038832722127715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38475.599999999999</v>
      </c>
      <c r="E77" s="35">
        <v>1697454.9</v>
      </c>
      <c r="F77" s="37">
        <v>51830.400000000001</v>
      </c>
      <c r="G77" s="36">
        <f t="shared" si="0"/>
        <v>3.0534183853721242</v>
      </c>
      <c r="H77" s="36">
        <f t="shared" si="1"/>
        <v>134.70979010073918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39798.199999999997</v>
      </c>
      <c r="E78" s="35">
        <v>628891.80000000005</v>
      </c>
      <c r="F78" s="37">
        <v>147330.29999999999</v>
      </c>
      <c r="G78" s="36">
        <f t="shared" si="0"/>
        <v>23.426971062430766</v>
      </c>
      <c r="H78" s="36">
        <f t="shared" si="1"/>
        <v>370.19337557980009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16076.7</v>
      </c>
      <c r="E79" s="35">
        <v>84466.2</v>
      </c>
      <c r="F79" s="37">
        <v>19104.7</v>
      </c>
      <c r="G79" s="36">
        <f t="shared" si="0"/>
        <v>22.618159689911469</v>
      </c>
      <c r="H79" s="36">
        <f t="shared" si="1"/>
        <v>118.8347111036469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77379.5</v>
      </c>
      <c r="E80" s="38">
        <f t="shared" ref="E80:F80" si="11">SUM(E81:E83)</f>
        <v>360296.2</v>
      </c>
      <c r="F80" s="38">
        <f t="shared" si="11"/>
        <v>83884.799999999988</v>
      </c>
      <c r="G80" s="33">
        <f t="shared" ref="G80:G89" si="12">F80/E80*100</f>
        <v>23.28217727525297</v>
      </c>
      <c r="H80" s="33">
        <f t="shared" ref="H80:H85" si="13">F80/D80*100</f>
        <v>108.40700702382414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45133.7</v>
      </c>
      <c r="E81" s="35">
        <v>184349.7</v>
      </c>
      <c r="F81" s="37">
        <v>41388.699999999997</v>
      </c>
      <c r="G81" s="36">
        <f t="shared" si="12"/>
        <v>22.451189234373579</v>
      </c>
      <c r="H81" s="36">
        <f t="shared" si="13"/>
        <v>91.702430777888807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28582.9</v>
      </c>
      <c r="E82" s="35">
        <v>169046.5</v>
      </c>
      <c r="F82" s="37">
        <v>41996.1</v>
      </c>
      <c r="G82" s="36">
        <f t="shared" si="12"/>
        <v>24.842927833465939</v>
      </c>
      <c r="H82" s="36">
        <f t="shared" si="13"/>
        <v>146.9273586654958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3662.9</v>
      </c>
      <c r="E83" s="35">
        <v>6900</v>
      </c>
      <c r="F83" s="37">
        <v>500</v>
      </c>
      <c r="G83" s="36">
        <f t="shared" si="12"/>
        <v>7.2463768115942031</v>
      </c>
      <c r="H83" s="36">
        <f t="shared" si="13"/>
        <v>13.650386305932457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84069.3</v>
      </c>
      <c r="E84" s="38">
        <f t="shared" ref="E84:F84" si="14">E85</f>
        <v>282729</v>
      </c>
      <c r="F84" s="38">
        <f t="shared" si="14"/>
        <v>52871.4</v>
      </c>
      <c r="G84" s="33">
        <f t="shared" si="12"/>
        <v>18.700380930148658</v>
      </c>
      <c r="H84" s="33">
        <f t="shared" si="13"/>
        <v>62.890258393967834</v>
      </c>
    </row>
    <row r="85" spans="1:8" ht="30.75" customHeight="1" x14ac:dyDescent="0.2">
      <c r="A85" s="12" t="s">
        <v>20</v>
      </c>
      <c r="B85" s="12" t="s">
        <v>3</v>
      </c>
      <c r="C85" s="13" t="s">
        <v>95</v>
      </c>
      <c r="D85" s="37">
        <v>84069.3</v>
      </c>
      <c r="E85" s="35">
        <v>282729</v>
      </c>
      <c r="F85" s="37">
        <v>52871.4</v>
      </c>
      <c r="G85" s="36">
        <f t="shared" si="12"/>
        <v>18.700380930148658</v>
      </c>
      <c r="H85" s="36">
        <f t="shared" si="13"/>
        <v>62.890258393967834</v>
      </c>
    </row>
    <row r="86" spans="1:8" ht="42.75" customHeight="1" x14ac:dyDescent="0.2">
      <c r="A86" s="5" t="s">
        <v>29</v>
      </c>
      <c r="B86" s="5" t="s">
        <v>4</v>
      </c>
      <c r="C86" s="6" t="s">
        <v>109</v>
      </c>
      <c r="D86" s="38">
        <f>SUM(D87:D89)</f>
        <v>0</v>
      </c>
      <c r="E86" s="38">
        <f t="shared" ref="E86:F86" si="15">SUM(E87:E89)</f>
        <v>417262.5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46" t="s">
        <v>87</v>
      </c>
      <c r="D88" s="34">
        <v>0</v>
      </c>
      <c r="E88" s="35">
        <v>268730</v>
      </c>
      <c r="F88" s="34">
        <v>0</v>
      </c>
      <c r="G88" s="36">
        <f t="shared" si="12"/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148532.5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2018-05-29T09:29:15Z</cp:lastPrinted>
  <dcterms:created xsi:type="dcterms:W3CDTF">2017-11-22T08:09:54Z</dcterms:created>
  <dcterms:modified xsi:type="dcterms:W3CDTF">2018-05-29T11:37:14Z</dcterms:modified>
</cp:coreProperties>
</file>